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primariatm.sharepoint.com/sites/BiroulPUZPUD/Documente partajate/PUG/01_Fundamentare temă și CS/Desfasurare contract/Solicitare studiu de piata elaborare PUG/"/>
    </mc:Choice>
  </mc:AlternateContent>
  <xr:revisionPtr revIDLastSave="6" documentId="11_438EB03725229A8FA7E0F94C226EC691B29008C9" xr6:coauthVersionLast="47" xr6:coauthVersionMax="47" xr10:uidLastSave="{A1E03D0E-7515-4E00-BF22-8E55D4757462}"/>
  <bookViews>
    <workbookView xWindow="-57720" yWindow="-4935" windowWidth="29040" windowHeight="15720" tabRatio="500" xr2:uid="{00000000-000D-0000-FFFF-FFFF00000000}"/>
  </bookViews>
  <sheets>
    <sheet name="Formular oferta financiara" sheetId="1" r:id="rId1"/>
  </sheets>
  <definedNames>
    <definedName name="_xlnm.Print_Titles" localSheetId="0">'Formular oferta financiara'!$10:$10</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J73" i="1" l="1"/>
  <c r="K56" i="1"/>
  <c r="K46" i="1"/>
  <c r="K45" i="1"/>
  <c r="K44" i="1"/>
  <c r="K43" i="1"/>
  <c r="K42" i="1"/>
  <c r="H40" i="1"/>
  <c r="G40" i="1"/>
  <c r="F40" i="1"/>
  <c r="E40" i="1"/>
  <c r="D40" i="1"/>
  <c r="I39" i="1"/>
  <c r="K39" i="1" s="1"/>
  <c r="I38" i="1"/>
  <c r="K38" i="1" s="1"/>
  <c r="I37" i="1"/>
  <c r="K37" i="1" s="1"/>
  <c r="I36" i="1"/>
  <c r="K36" i="1" s="1"/>
  <c r="I35" i="1"/>
  <c r="K35" i="1" s="1"/>
  <c r="I34" i="1"/>
  <c r="K34" i="1" s="1"/>
  <c r="I33" i="1"/>
  <c r="K33" i="1" s="1"/>
  <c r="I32" i="1"/>
  <c r="K32" i="1" s="1"/>
  <c r="I31" i="1"/>
  <c r="K31" i="1" s="1"/>
  <c r="I30" i="1"/>
  <c r="K30" i="1" s="1"/>
  <c r="I29" i="1"/>
  <c r="K29" i="1" s="1"/>
  <c r="I28" i="1"/>
  <c r="K28" i="1" s="1"/>
  <c r="I27" i="1"/>
  <c r="K27" i="1" s="1"/>
  <c r="I26" i="1"/>
  <c r="K26" i="1" s="1"/>
  <c r="I25" i="1"/>
  <c r="K25" i="1" s="1"/>
  <c r="I24" i="1"/>
  <c r="K24" i="1" s="1"/>
  <c r="I23" i="1"/>
  <c r="K23" i="1" s="1"/>
  <c r="I22" i="1"/>
  <c r="K22" i="1" s="1"/>
  <c r="I21" i="1"/>
  <c r="K21" i="1" s="1"/>
  <c r="I20" i="1"/>
  <c r="K20" i="1" s="1"/>
  <c r="I19" i="1"/>
  <c r="K19" i="1" s="1"/>
  <c r="I18" i="1"/>
  <c r="K18" i="1" s="1"/>
  <c r="I17" i="1"/>
  <c r="K17" i="1" s="1"/>
  <c r="I16" i="1"/>
  <c r="K16" i="1" s="1"/>
  <c r="I15" i="1"/>
  <c r="K15" i="1" s="1"/>
  <c r="I14" i="1"/>
  <c r="I13" i="1"/>
  <c r="K13" i="1" s="1"/>
  <c r="I12" i="1"/>
  <c r="K12" i="1" s="1"/>
  <c r="I11" i="1"/>
  <c r="K11" i="1" s="1"/>
  <c r="K14" i="1" l="1"/>
  <c r="K40" i="1" s="1"/>
  <c r="K59" i="1" s="1"/>
  <c r="I40" i="1"/>
  <c r="K60" i="1" l="1"/>
  <c r="K61" i="1" s="1"/>
  <c r="K72" i="1" l="1"/>
  <c r="K70" i="1"/>
  <c r="K69" i="1"/>
  <c r="K68" i="1"/>
  <c r="K71" i="1"/>
  <c r="K64" i="1"/>
  <c r="K62" i="1"/>
  <c r="K63" i="1" s="1"/>
  <c r="K73" i="1" l="1"/>
</calcChain>
</file>

<file path=xl/sharedStrings.xml><?xml version="1.0" encoding="utf-8"?>
<sst xmlns="http://schemas.openxmlformats.org/spreadsheetml/2006/main" count="127" uniqueCount="94">
  <si>
    <t>FORMULAR DE OFERTĂ FINANCIARĂ</t>
  </si>
  <si>
    <t>Servicii de elaborare a Planului Urbanistic General al Municipiului Timișoara („Timișoara 2040”), durată 24 de luni</t>
  </si>
  <si>
    <t>Consultare de piață în temeiul art. 139 din Legea nr. 98/2016. Valorile se exprimă în lei, fără TVA.</t>
  </si>
  <si>
    <t>Ofertant</t>
  </si>
  <si>
    <t>Data</t>
  </si>
  <si>
    <t>Persoană de contact</t>
  </si>
  <si>
    <t>Instrucțiuni de completare. Se completează numai celulele galbene: tariful orar pentru fiecare poziție (lei/oră, fără TVA, incluzând toate costurile salariale și contribuțiile, cheltuielile indirecte și profitul), cheltuielile directe ca valori totale pe fiecare categorie, procentul rezervei (minimum 10%) și, opțional, numele persoanei propuse. Orele pe poziții și pe pachete sunt fixe (1 lună-om = 165 de ore) și nu se modifică. Repartizarea valorii ofertate pe pachete este fixă (30/30/25/10/5), stabilită de Autoritatea Contractantă în corelare cu etapizarea plăților. Celelalte celule se calculează automat.</t>
  </si>
  <si>
    <t>1. MANOPERĂ: alocarea de ore pe poziții și pachete de activități (fixă) și tarifele orare ofertate</t>
  </si>
  <si>
    <t>Nr.</t>
  </si>
  <si>
    <t>Poziția</t>
  </si>
  <si>
    <t>Categoria</t>
  </si>
  <si>
    <t>Ore PA1</t>
  </si>
  <si>
    <t>Ore PA2</t>
  </si>
  <si>
    <t>Ore PA3</t>
  </si>
  <si>
    <t>Ore PA4</t>
  </si>
  <si>
    <t>Ore PA5</t>
  </si>
  <si>
    <t>Total ore</t>
  </si>
  <si>
    <t>Tarif orar ofertat (lei/oră)</t>
  </si>
  <si>
    <t>Valoare (lei)</t>
  </si>
  <si>
    <t>Persoana propusă (opțional)</t>
  </si>
  <si>
    <t>Șef/coordonator de proiect, specialist RUR cu drept de semnătură simbol D</t>
  </si>
  <si>
    <t>Expert-cheie</t>
  </si>
  <si>
    <t>Manager de proiect</t>
  </si>
  <si>
    <t>Specialist RUR G1 - echipare edilitară</t>
  </si>
  <si>
    <t>Specialist RUR G2 - sociologie urbană și demografie</t>
  </si>
  <si>
    <t>Specialist RUR G3 - calitatea mediului</t>
  </si>
  <si>
    <t>Specialist RUR G4 - economie urbană</t>
  </si>
  <si>
    <t>Specialist RUR G5 - studii istorice urbane</t>
  </si>
  <si>
    <t>Specialist RUR G6 - amenajare peisagistică</t>
  </si>
  <si>
    <t>Specialist RUR G7 - căi de comunicație și transporturi</t>
  </si>
  <si>
    <t>Specialist RUR G8 - geotehnic și hidrogeologic</t>
  </si>
  <si>
    <t>Specialist RUR G9 - topografie și cadastru</t>
  </si>
  <si>
    <t>Expert atestat MC - urbanism istoric</t>
  </si>
  <si>
    <t>Arheolog înscris în Registrul Arheologilor</t>
  </si>
  <si>
    <t>Urbanist/arhitect 1 - echipă permanentă, adjunct al șefului de proiect</t>
  </si>
  <si>
    <t>Echipă permanentă</t>
  </si>
  <si>
    <t>Urbanist/arhitect 2 - echipă permanentă</t>
  </si>
  <si>
    <t>Urbanist/arhitect 3 - echipă permanentă</t>
  </si>
  <si>
    <t>Urbanist/arhitect 4 - echipă permanentă</t>
  </si>
  <si>
    <t>Urbanist/arhitect 5 - echipă permanentă</t>
  </si>
  <si>
    <t>Specialist GIS 1</t>
  </si>
  <si>
    <t>Experți secundari și sprijin</t>
  </si>
  <si>
    <t>Specialist GIS 2</t>
  </si>
  <si>
    <t>Echipă topografică de teren (4 persoane)</t>
  </si>
  <si>
    <t>Specialiști rețele (6 domenii)</t>
  </si>
  <si>
    <t>Specialist modelare 3D (CityGML)</t>
  </si>
  <si>
    <t>Specialist performanță energetică / smart city</t>
  </si>
  <si>
    <t>Jurist specializat în urbanism</t>
  </si>
  <si>
    <t>Experți SEA atestați (2 persoane)</t>
  </si>
  <si>
    <t>Sociolog / facilitator consultare</t>
  </si>
  <si>
    <t>Comunicare, grafică, materiale nontehnice</t>
  </si>
  <si>
    <t>Personal administrativ și backstopping</t>
  </si>
  <si>
    <t>Total manoperă</t>
  </si>
  <si>
    <t>Manoperă pe pachete de activități (calcul automat: ore pe pachet x tarif orar)</t>
  </si>
  <si>
    <t>PA1 Studii de fundamentare și diagnostic multicriterial</t>
  </si>
  <si>
    <t>PA2 Forma preliminară a PUG și RLU</t>
  </si>
  <si>
    <t>PA3 Avize, acorduri și evaluare strategică de mediu</t>
  </si>
  <si>
    <t>PA4 Redactare finală, baza de date GIS și suport la aprobare</t>
  </si>
  <si>
    <t>PA5 Informarea și consultarea publicului (transversal)</t>
  </si>
  <si>
    <t>2. CHELTUIELI DIRECTE NESALARIALE (valori totale pe categorie)</t>
  </si>
  <si>
    <t>2.1</t>
  </si>
  <si>
    <t>Ridicări topografice și ortofotoplan pentru întregul teritoriu administrativ (12.930 ha)</t>
  </si>
  <si>
    <t>2.2</t>
  </si>
  <si>
    <t>Licențe software GIS/3D și achiziții de date</t>
  </si>
  <si>
    <t>2.3</t>
  </si>
  <si>
    <t>Deplasări, cazare și diurne</t>
  </si>
  <si>
    <t>2.4</t>
  </si>
  <si>
    <t>Tipărire, multiplicare și suporturi fizice</t>
  </si>
  <si>
    <t>2.5</t>
  </si>
  <si>
    <t>Organizarea evenimentelor de informare și consultare publică</t>
  </si>
  <si>
    <t>2.6</t>
  </si>
  <si>
    <t>Alte cheltuieli directe (se detaliază în anexă)</t>
  </si>
  <si>
    <t>Total cheltuieli directe</t>
  </si>
  <si>
    <t>3. RECAPITULAȚIE</t>
  </si>
  <si>
    <t>3.1 Subtotal cost (manoperă + cheltuieli directe)</t>
  </si>
  <si>
    <t>3.2 Rezervă pentru situații neprevăzute și atenuarea riscurilor (procent ofertat, minimum 10% din 3.1)</t>
  </si>
  <si>
    <t>3.3 VALOARE TOTALĂ OFERTATĂ, fără TVA</t>
  </si>
  <si>
    <t>3.4 TVA (cota aplicabilă)</t>
  </si>
  <si>
    <t>3.5 VALOARE TOTALĂ OFERTATĂ, cu TVA</t>
  </si>
  <si>
    <t>3.6 Echivalent euro, fără TVA (curs de referință)</t>
  </si>
  <si>
    <t>4. REPARTIZAREA VALORII OFERTATE PE PACHETE DE ACTIVITĂȚI (fixă, corelată cu etapizarea plăților; nu se modifică)</t>
  </si>
  <si>
    <t>Pachet de activități</t>
  </si>
  <si>
    <t>Pondere</t>
  </si>
  <si>
    <t>Valoare (lei, fără TVA)</t>
  </si>
  <si>
    <t>4.1</t>
  </si>
  <si>
    <t>4.2</t>
  </si>
  <si>
    <t>4.3</t>
  </si>
  <si>
    <t>4.4</t>
  </si>
  <si>
    <t>4.5</t>
  </si>
  <si>
    <t>Total</t>
  </si>
  <si>
    <t>5. DECLARAȚIA OFERTANTULUI</t>
  </si>
  <si>
    <t>Tarifele orare ofertate acoperă, pentru fiecare poziție, cel puțin costul salarial complet al persoanelor propuse, cheltuielile indirecte și profitul. Prețul ofertat cuprinde toate costurile necesare prestării integrale a serviciilor, inclusiv ale subcontractanților. Ofertantul confirmă că poate mobiliza echipa la nivelul orelor alocate pe întreaga durată de 24 de luni și că rezerva ofertată acoperă prelungirile etapelor care depind de terți, fără costuri suplimentare.</t>
  </si>
  <si>
    <t>Reprezentant legal (nume, funcție)</t>
  </si>
  <si>
    <t>Semnătura și ștampila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</si>
</sst>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1"/>
    </font>
    <font>
      <b/>
      <sz val="14"/>
      <name val="Titillium Web"/>
      <charset val="1"/>
    </font>
    <font>
      <sz val="11"/>
      <name val="Titillium Web"/>
      <charset val="1"/>
    </font>
    <font>
      <i/>
      <sz val="10"/>
      <color rgb="FF595959"/>
      <name val="Titillium Web"/>
      <charset val="1"/>
    </font>
    <font>
      <b/>
      <sz val="10"/>
      <name val="Titillium Web"/>
      <charset val="1"/>
    </font>
    <font>
      <sz val="10"/>
      <color rgb="FF1F4E9A"/>
      <name val="Titillium Web"/>
      <charset val="1"/>
    </font>
    <font>
      <b/>
      <sz val="10"/>
      <color rgb="FFFFFFFF"/>
      <name val="Titillium Web"/>
      <charset val="1"/>
    </font>
    <font>
      <sz val="10"/>
      <name val="Titillium Web"/>
      <charset val="1"/>
    </font>
    <font>
      <i/>
      <sz val="10"/>
      <name val="Titillium Web"/>
      <charset val="1"/>
    </font>
  </fonts>
  <fills count="6">
    <fill>
      <patternFill patternType="none"/>
    </fill>
    <fill>
      <patternFill patternType="gray125"/>
    </fill>
    <fill>
      <patternFill patternType="solid">
        <fgColor rgb="FFD9D9D9"/>
        <bgColor rgb="FFEDEDED"/>
      </patternFill>
    </fill>
    <fill>
      <patternFill patternType="solid">
        <fgColor rgb="FFFFF2CC"/>
        <bgColor rgb="FFEDEDED"/>
      </patternFill>
    </fill>
    <fill>
      <patternFill patternType="solid">
        <fgColor rgb="FF404040"/>
        <bgColor rgb="FF333300"/>
      </patternFill>
    </fill>
    <fill>
      <patternFill patternType="solid">
        <fgColor rgb="FFEDEDED"/>
        <bgColor rgb="FFFFF2CC"/>
      </patternFill>
    </fill>
  </fills>
  <borders count="2">
    <border>
      <left/>
      <right/>
      <top/>
      <bottom/>
      <diagonal/>
    </border>
    <border>
      <left style="thin">
        <color rgb="FFA6A6A6"/>
      </left>
      <right style="thin">
        <color rgb="FFA6A6A6"/>
      </right>
      <top style="thin">
        <color rgb="FFA6A6A6"/>
      </top>
      <bottom style="thin">
        <color rgb="FFA6A6A6"/>
      </bottom>
      <diagonal/>
    </border>
  </borders>
  <cellStyleXfs count="1">
    <xf numFmtId="0" fontId="0" fillId="0" borderId="0"/>
  </cellStyleXfs>
  <cellXfs count="28">
    <xf numFmtId="0" fontId="0" fillId="0" borderId="0" xfId="0"/>
    <xf numFmtId="0" fontId="4" fillId="5" borderId="1" xfId="0" applyFont="1" applyFill="1" applyBorder="1" applyAlignment="1">
      <alignment vertical="center" wrapText="1"/>
    </xf>
    <xf numFmtId="0" fontId="7" fillId="0" borderId="1" xfId="0" applyFont="1" applyBorder="1" applyAlignment="1">
      <alignment vertical="center" wrapText="1"/>
    </xf>
    <xf numFmtId="0" fontId="5" fillId="3" borderId="1" xfId="0" applyFont="1" applyFill="1" applyBorder="1" applyAlignment="1">
      <alignment vertical="center" wrapText="1"/>
    </xf>
    <xf numFmtId="0" fontId="4" fillId="2" borderId="1" xfId="0" applyFont="1" applyFill="1" applyBorder="1" applyAlignment="1">
      <alignment vertical="center" wrapText="1"/>
    </xf>
    <xf numFmtId="0" fontId="6" fillId="4" borderId="1" xfId="0" applyFont="1" applyFill="1" applyBorder="1" applyAlignment="1">
      <alignment horizontal="center" vertical="center" wrapText="1"/>
    </xf>
    <xf numFmtId="0" fontId="7" fillId="0" borderId="1" xfId="0" applyFont="1" applyBorder="1" applyAlignment="1">
      <alignment horizontal="center" vertical="center" wrapText="1"/>
    </xf>
    <xf numFmtId="3" fontId="7" fillId="0" borderId="1" xfId="0" applyNumberFormat="1" applyFont="1" applyBorder="1" applyAlignment="1">
      <alignment horizontal="right" vertical="center"/>
    </xf>
    <xf numFmtId="4" fontId="5" fillId="3" borderId="1" xfId="0" applyNumberFormat="1" applyFont="1" applyFill="1" applyBorder="1" applyAlignment="1">
      <alignment horizontal="right" vertical="center"/>
    </xf>
    <xf numFmtId="0" fontId="7" fillId="5" borderId="1" xfId="0" applyFont="1" applyFill="1" applyBorder="1" applyAlignment="1">
      <alignment vertical="center" wrapText="1"/>
    </xf>
    <xf numFmtId="3" fontId="4" fillId="5" borderId="1" xfId="0" applyNumberFormat="1" applyFont="1" applyFill="1" applyBorder="1" applyAlignment="1">
      <alignment horizontal="right" vertical="center"/>
    </xf>
    <xf numFmtId="0" fontId="8" fillId="0" borderId="0" xfId="0" applyFont="1" applyAlignment="1">
      <alignment vertical="center" wrapText="1"/>
    </xf>
    <xf numFmtId="3" fontId="5" fillId="3" borderId="1" xfId="0" applyNumberFormat="1" applyFont="1" applyFill="1" applyBorder="1" applyAlignment="1">
      <alignment horizontal="right" vertical="center"/>
    </xf>
    <xf numFmtId="164" fontId="5" fillId="3" borderId="1" xfId="0" applyNumberFormat="1" applyFont="1" applyFill="1" applyBorder="1" applyAlignment="1">
      <alignment horizontal="right" vertical="center"/>
    </xf>
    <xf numFmtId="9" fontId="5" fillId="3" borderId="1" xfId="0" applyNumberFormat="1" applyFont="1" applyFill="1" applyBorder="1" applyAlignment="1">
      <alignment horizontal="right" vertical="center"/>
    </xf>
    <xf numFmtId="2" fontId="5" fillId="3" borderId="1" xfId="0" applyNumberFormat="1" applyFont="1" applyFill="1" applyBorder="1" applyAlignment="1">
      <alignment horizontal="right" vertical="center"/>
    </xf>
    <xf numFmtId="9" fontId="7" fillId="0" borderId="1" xfId="0" applyNumberFormat="1" applyFont="1" applyBorder="1" applyAlignment="1">
      <alignment horizontal="right" vertical="center"/>
    </xf>
    <xf numFmtId="9" fontId="4" fillId="5" borderId="1" xfId="0" applyNumberFormat="1" applyFont="1" applyFill="1" applyBorder="1" applyAlignment="1">
      <alignment horizontal="right" vertical="center"/>
    </xf>
    <xf numFmtId="0" fontId="4" fillId="0" borderId="0" xfId="0" applyFont="1" applyAlignment="1">
      <alignment vertical="center" wrapText="1"/>
    </xf>
    <xf numFmtId="0" fontId="4" fillId="5" borderId="1" xfId="0" applyFont="1" applyFill="1" applyBorder="1" applyAlignment="1">
      <alignment vertical="center" wrapText="1"/>
    </xf>
    <xf numFmtId="0" fontId="4" fillId="2" borderId="1" xfId="0" applyFont="1" applyFill="1" applyBorder="1" applyAlignment="1">
      <alignment vertical="center" wrapText="1"/>
    </xf>
    <xf numFmtId="0" fontId="7" fillId="0" borderId="0" xfId="0" applyFont="1" applyAlignment="1">
      <alignment vertical="center" wrapText="1"/>
    </xf>
    <xf numFmtId="0" fontId="5" fillId="3" borderId="1" xfId="0" applyFont="1" applyFill="1" applyBorder="1" applyAlignment="1">
      <alignment vertical="center" wrapText="1"/>
    </xf>
    <xf numFmtId="0" fontId="7" fillId="0" borderId="1" xfId="0" applyFont="1" applyBorder="1" applyAlignment="1">
      <alignment vertical="center" wrapText="1"/>
    </xf>
    <xf numFmtId="0" fontId="6" fillId="4" borderId="1" xfId="0" applyFont="1" applyFill="1" applyBorder="1" applyAlignment="1">
      <alignment vertical="center" wrapText="1"/>
    </xf>
    <xf numFmtId="0" fontId="3" fillId="0" borderId="0" xfId="0" applyFont="1" applyAlignment="1">
      <alignment vertical="center" wrapText="1"/>
    </xf>
    <xf numFmtId="0" fontId="1" fillId="0" borderId="0" xfId="0" applyFont="1" applyAlignment="1">
      <alignment vertical="center" wrapText="1"/>
    </xf>
    <xf numFmtId="0" fontId="2" fillId="0" borderId="0" xfId="0" applyFont="1" applyAlignment="1">
      <alignmen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DEDED"/>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A6A6A6"/>
      <rgbColor rgb="FF003366"/>
      <rgbColor rgb="FF339966"/>
      <rgbColor rgb="FF003300"/>
      <rgbColor rgb="FF333300"/>
      <rgbColor rgb="FF993300"/>
      <rgbColor rgb="FF993366"/>
      <rgbColor rgb="FF1F4E9A"/>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79"/>
  <sheetViews>
    <sheetView showGridLines="0" tabSelected="1" zoomScaleNormal="100" workbookViewId="0">
      <pane ySplit="10" topLeftCell="A19" activePane="bottomLeft" state="frozen"/>
      <selection pane="bottomLeft" activeCell="K14" sqref="K14"/>
    </sheetView>
  </sheetViews>
  <sheetFormatPr defaultColWidth="8.6640625" defaultRowHeight="14.4" x14ac:dyDescent="0.3"/>
  <cols>
    <col min="1" max="1" width="6" customWidth="1"/>
    <col min="2" max="2" width="62" customWidth="1"/>
    <col min="3" max="3" width="27" customWidth="1"/>
    <col min="4" max="8" width="9" customWidth="1"/>
    <col min="9" max="9" width="11" customWidth="1"/>
    <col min="10" max="11" width="16" customWidth="1"/>
    <col min="12" max="12" width="26" customWidth="1"/>
  </cols>
  <sheetData>
    <row r="1" spans="1:12" ht="18.600000000000001" customHeight="1" x14ac:dyDescent="0.3">
      <c r="A1" s="26" t="s">
        <v>0</v>
      </c>
      <c r="B1" s="26"/>
      <c r="C1" s="26"/>
      <c r="D1" s="26"/>
      <c r="E1" s="26"/>
      <c r="F1" s="26"/>
      <c r="G1" s="26"/>
      <c r="H1" s="26"/>
      <c r="I1" s="26"/>
      <c r="J1" s="26"/>
      <c r="K1" s="26"/>
      <c r="L1" s="26"/>
    </row>
    <row r="2" spans="1:12" ht="15" customHeight="1" x14ac:dyDescent="0.3">
      <c r="A2" s="27" t="s">
        <v>1</v>
      </c>
      <c r="B2" s="27"/>
      <c r="C2" s="27"/>
      <c r="D2" s="27"/>
      <c r="E2" s="27"/>
      <c r="F2" s="27"/>
      <c r="G2" s="27"/>
      <c r="H2" s="27"/>
      <c r="I2" s="27"/>
      <c r="J2" s="27"/>
      <c r="K2" s="27"/>
      <c r="L2" s="27"/>
    </row>
    <row r="3" spans="1:12" ht="15" customHeight="1" x14ac:dyDescent="0.3">
      <c r="A3" s="25" t="s">
        <v>2</v>
      </c>
      <c r="B3" s="25"/>
      <c r="C3" s="25"/>
      <c r="D3" s="25"/>
      <c r="E3" s="25"/>
      <c r="F3" s="25"/>
      <c r="G3" s="25"/>
      <c r="H3" s="25"/>
      <c r="I3" s="25"/>
      <c r="J3" s="25"/>
      <c r="K3" s="25"/>
      <c r="L3" s="25"/>
    </row>
    <row r="5" spans="1:12" ht="25.35" customHeight="1" x14ac:dyDescent="0.3">
      <c r="A5" s="20" t="s">
        <v>3</v>
      </c>
      <c r="B5" s="20"/>
      <c r="C5" s="22"/>
      <c r="D5" s="22"/>
      <c r="E5" s="22"/>
      <c r="F5" s="22"/>
      <c r="G5" s="4" t="s">
        <v>4</v>
      </c>
      <c r="H5" s="22"/>
      <c r="I5" s="22"/>
      <c r="J5" s="4" t="s">
        <v>5</v>
      </c>
      <c r="K5" s="22"/>
      <c r="L5" s="22"/>
    </row>
    <row r="7" spans="1:12" ht="57.75" customHeight="1" x14ac:dyDescent="0.3">
      <c r="A7" s="25" t="s">
        <v>6</v>
      </c>
      <c r="B7" s="25"/>
      <c r="C7" s="25"/>
      <c r="D7" s="25"/>
      <c r="E7" s="25"/>
      <c r="F7" s="25"/>
      <c r="G7" s="25"/>
      <c r="H7" s="25"/>
      <c r="I7" s="25"/>
      <c r="J7" s="25"/>
      <c r="K7" s="25"/>
      <c r="L7" s="25"/>
    </row>
    <row r="9" spans="1:12" ht="19.5" customHeight="1" x14ac:dyDescent="0.3">
      <c r="A9" s="20" t="s">
        <v>7</v>
      </c>
      <c r="B9" s="20"/>
      <c r="C9" s="20"/>
      <c r="D9" s="20"/>
      <c r="E9" s="20"/>
      <c r="F9" s="20"/>
      <c r="G9" s="20"/>
      <c r="H9" s="20"/>
      <c r="I9" s="20"/>
      <c r="J9" s="20"/>
      <c r="K9" s="20"/>
      <c r="L9" s="20"/>
    </row>
    <row r="10" spans="1:12" ht="36" customHeight="1" x14ac:dyDescent="0.3">
      <c r="A10" s="5" t="s">
        <v>8</v>
      </c>
      <c r="B10" s="5" t="s">
        <v>9</v>
      </c>
      <c r="C10" s="5" t="s">
        <v>10</v>
      </c>
      <c r="D10" s="5" t="s">
        <v>11</v>
      </c>
      <c r="E10" s="5" t="s">
        <v>12</v>
      </c>
      <c r="F10" s="5" t="s">
        <v>13</v>
      </c>
      <c r="G10" s="5" t="s">
        <v>14</v>
      </c>
      <c r="H10" s="5" t="s">
        <v>15</v>
      </c>
      <c r="I10" s="5" t="s">
        <v>16</v>
      </c>
      <c r="J10" s="5" t="s">
        <v>17</v>
      </c>
      <c r="K10" s="5" t="s">
        <v>18</v>
      </c>
      <c r="L10" s="5" t="s">
        <v>19</v>
      </c>
    </row>
    <row r="11" spans="1:12" ht="30" customHeight="1" x14ac:dyDescent="0.3">
      <c r="A11" s="6">
        <v>1</v>
      </c>
      <c r="B11" s="2" t="s">
        <v>20</v>
      </c>
      <c r="C11" s="2" t="s">
        <v>21</v>
      </c>
      <c r="D11" s="7">
        <v>577.5</v>
      </c>
      <c r="E11" s="7">
        <v>808.5</v>
      </c>
      <c r="F11" s="7">
        <v>1155</v>
      </c>
      <c r="G11" s="7">
        <v>231</v>
      </c>
      <c r="H11" s="7"/>
      <c r="I11" s="7">
        <f t="shared" ref="I11:I39" si="0">SUM(D11:H11)</f>
        <v>2772</v>
      </c>
      <c r="J11" s="8"/>
      <c r="K11" s="7">
        <f t="shared" ref="K11:K39" si="1">I11*J11</f>
        <v>0</v>
      </c>
      <c r="L11" s="3"/>
    </row>
    <row r="12" spans="1:12" ht="19.5" customHeight="1" x14ac:dyDescent="0.3">
      <c r="A12" s="6">
        <v>2</v>
      </c>
      <c r="B12" s="2" t="s">
        <v>22</v>
      </c>
      <c r="C12" s="2" t="s">
        <v>21</v>
      </c>
      <c r="D12" s="7">
        <v>247.5</v>
      </c>
      <c r="E12" s="7">
        <v>346.5</v>
      </c>
      <c r="F12" s="7">
        <v>495</v>
      </c>
      <c r="G12" s="7">
        <v>99</v>
      </c>
      <c r="H12" s="7"/>
      <c r="I12" s="7">
        <f t="shared" si="0"/>
        <v>1188</v>
      </c>
      <c r="J12" s="8"/>
      <c r="K12" s="7">
        <f t="shared" si="1"/>
        <v>0</v>
      </c>
      <c r="L12" s="3"/>
    </row>
    <row r="13" spans="1:12" ht="19.5" customHeight="1" x14ac:dyDescent="0.3">
      <c r="A13" s="6">
        <v>3</v>
      </c>
      <c r="B13" s="2" t="s">
        <v>23</v>
      </c>
      <c r="C13" s="2" t="s">
        <v>21</v>
      </c>
      <c r="D13" s="7">
        <v>330</v>
      </c>
      <c r="E13" s="7">
        <v>412.5</v>
      </c>
      <c r="F13" s="7">
        <v>330</v>
      </c>
      <c r="G13" s="7">
        <v>41.25</v>
      </c>
      <c r="H13" s="7"/>
      <c r="I13" s="7">
        <f t="shared" si="0"/>
        <v>1113.75</v>
      </c>
      <c r="J13" s="8"/>
      <c r="K13" s="7">
        <f t="shared" si="1"/>
        <v>0</v>
      </c>
      <c r="L13" s="3"/>
    </row>
    <row r="14" spans="1:12" ht="19.5" customHeight="1" x14ac:dyDescent="0.3">
      <c r="A14" s="6">
        <v>4</v>
      </c>
      <c r="B14" s="2" t="s">
        <v>24</v>
      </c>
      <c r="C14" s="2" t="s">
        <v>21</v>
      </c>
      <c r="D14" s="7">
        <v>412.5</v>
      </c>
      <c r="E14" s="7">
        <v>412.5</v>
      </c>
      <c r="F14" s="7">
        <v>247.5</v>
      </c>
      <c r="G14" s="7">
        <v>41.25</v>
      </c>
      <c r="H14" s="7"/>
      <c r="I14" s="7">
        <f t="shared" si="0"/>
        <v>1113.75</v>
      </c>
      <c r="J14" s="8"/>
      <c r="K14" s="7">
        <f t="shared" si="1"/>
        <v>0</v>
      </c>
      <c r="L14" s="3"/>
    </row>
    <row r="15" spans="1:12" ht="19.5" customHeight="1" x14ac:dyDescent="0.3">
      <c r="A15" s="6">
        <v>5</v>
      </c>
      <c r="B15" s="2" t="s">
        <v>25</v>
      </c>
      <c r="C15" s="2" t="s">
        <v>21</v>
      </c>
      <c r="D15" s="7">
        <v>330</v>
      </c>
      <c r="E15" s="7">
        <v>412.5</v>
      </c>
      <c r="F15" s="7">
        <v>330</v>
      </c>
      <c r="G15" s="7">
        <v>41.25</v>
      </c>
      <c r="H15" s="7"/>
      <c r="I15" s="7">
        <f t="shared" si="0"/>
        <v>1113.75</v>
      </c>
      <c r="J15" s="8"/>
      <c r="K15" s="7">
        <f t="shared" si="1"/>
        <v>0</v>
      </c>
      <c r="L15" s="3"/>
    </row>
    <row r="16" spans="1:12" ht="19.5" customHeight="1" x14ac:dyDescent="0.3">
      <c r="A16" s="6">
        <v>6</v>
      </c>
      <c r="B16" s="2" t="s">
        <v>26</v>
      </c>
      <c r="C16" s="2" t="s">
        <v>21</v>
      </c>
      <c r="D16" s="7">
        <v>330</v>
      </c>
      <c r="E16" s="7">
        <v>330</v>
      </c>
      <c r="F16" s="7">
        <v>165</v>
      </c>
      <c r="G16" s="7">
        <v>41.25</v>
      </c>
      <c r="H16" s="7"/>
      <c r="I16" s="7">
        <f t="shared" si="0"/>
        <v>866.25</v>
      </c>
      <c r="J16" s="8"/>
      <c r="K16" s="7">
        <f t="shared" si="1"/>
        <v>0</v>
      </c>
      <c r="L16" s="3"/>
    </row>
    <row r="17" spans="1:12" ht="19.5" customHeight="1" x14ac:dyDescent="0.3">
      <c r="A17" s="6">
        <v>7</v>
      </c>
      <c r="B17" s="2" t="s">
        <v>27</v>
      </c>
      <c r="C17" s="2" t="s">
        <v>21</v>
      </c>
      <c r="D17" s="7">
        <v>412.5</v>
      </c>
      <c r="E17" s="7">
        <v>412.5</v>
      </c>
      <c r="F17" s="7">
        <v>247.5</v>
      </c>
      <c r="G17" s="7">
        <v>41.25</v>
      </c>
      <c r="H17" s="7"/>
      <c r="I17" s="7">
        <f t="shared" si="0"/>
        <v>1113.75</v>
      </c>
      <c r="J17" s="8"/>
      <c r="K17" s="7">
        <f t="shared" si="1"/>
        <v>0</v>
      </c>
      <c r="L17" s="3"/>
    </row>
    <row r="18" spans="1:12" ht="19.5" customHeight="1" x14ac:dyDescent="0.3">
      <c r="A18" s="6">
        <v>8</v>
      </c>
      <c r="B18" s="2" t="s">
        <v>28</v>
      </c>
      <c r="C18" s="2" t="s">
        <v>21</v>
      </c>
      <c r="D18" s="7">
        <v>412.5</v>
      </c>
      <c r="E18" s="7">
        <v>412.5</v>
      </c>
      <c r="F18" s="7">
        <v>247.5</v>
      </c>
      <c r="G18" s="7">
        <v>41.25</v>
      </c>
      <c r="H18" s="7"/>
      <c r="I18" s="7">
        <f t="shared" si="0"/>
        <v>1113.75</v>
      </c>
      <c r="J18" s="8"/>
      <c r="K18" s="7">
        <f t="shared" si="1"/>
        <v>0</v>
      </c>
      <c r="L18" s="3"/>
    </row>
    <row r="19" spans="1:12" ht="19.5" customHeight="1" x14ac:dyDescent="0.3">
      <c r="A19" s="6">
        <v>9</v>
      </c>
      <c r="B19" s="2" t="s">
        <v>29</v>
      </c>
      <c r="C19" s="2" t="s">
        <v>21</v>
      </c>
      <c r="D19" s="7">
        <v>330</v>
      </c>
      <c r="E19" s="7">
        <v>495</v>
      </c>
      <c r="F19" s="7">
        <v>330</v>
      </c>
      <c r="G19" s="7">
        <v>41.25</v>
      </c>
      <c r="H19" s="7"/>
      <c r="I19" s="7">
        <f t="shared" si="0"/>
        <v>1196.25</v>
      </c>
      <c r="J19" s="8"/>
      <c r="K19" s="7">
        <f t="shared" si="1"/>
        <v>0</v>
      </c>
      <c r="L19" s="3"/>
    </row>
    <row r="20" spans="1:12" ht="19.5" customHeight="1" x14ac:dyDescent="0.3">
      <c r="A20" s="6">
        <v>10</v>
      </c>
      <c r="B20" s="2" t="s">
        <v>30</v>
      </c>
      <c r="C20" s="2" t="s">
        <v>21</v>
      </c>
      <c r="D20" s="7">
        <v>247.5</v>
      </c>
      <c r="E20" s="7">
        <v>82.5</v>
      </c>
      <c r="F20" s="7">
        <v>82.5</v>
      </c>
      <c r="G20" s="7"/>
      <c r="H20" s="7"/>
      <c r="I20" s="7">
        <f t="shared" si="0"/>
        <v>412.5</v>
      </c>
      <c r="J20" s="8"/>
      <c r="K20" s="7">
        <f t="shared" si="1"/>
        <v>0</v>
      </c>
      <c r="L20" s="3"/>
    </row>
    <row r="21" spans="1:12" ht="19.5" customHeight="1" x14ac:dyDescent="0.3">
      <c r="A21" s="6">
        <v>11</v>
      </c>
      <c r="B21" s="2" t="s">
        <v>31</v>
      </c>
      <c r="C21" s="2" t="s">
        <v>21</v>
      </c>
      <c r="D21" s="7">
        <v>577.5</v>
      </c>
      <c r="E21" s="7">
        <v>247.5</v>
      </c>
      <c r="F21" s="7">
        <v>165</v>
      </c>
      <c r="G21" s="7">
        <v>82.5</v>
      </c>
      <c r="H21" s="7"/>
      <c r="I21" s="7">
        <f t="shared" si="0"/>
        <v>1072.5</v>
      </c>
      <c r="J21" s="8"/>
      <c r="K21" s="7">
        <f t="shared" si="1"/>
        <v>0</v>
      </c>
      <c r="L21" s="3"/>
    </row>
    <row r="22" spans="1:12" ht="19.5" customHeight="1" x14ac:dyDescent="0.3">
      <c r="A22" s="6">
        <v>12</v>
      </c>
      <c r="B22" s="2" t="s">
        <v>32</v>
      </c>
      <c r="C22" s="2" t="s">
        <v>21</v>
      </c>
      <c r="D22" s="7">
        <v>330</v>
      </c>
      <c r="E22" s="7">
        <v>330</v>
      </c>
      <c r="F22" s="7">
        <v>247.5</v>
      </c>
      <c r="G22" s="7"/>
      <c r="H22" s="7"/>
      <c r="I22" s="7">
        <f t="shared" si="0"/>
        <v>907.5</v>
      </c>
      <c r="J22" s="8"/>
      <c r="K22" s="7">
        <f t="shared" si="1"/>
        <v>0</v>
      </c>
      <c r="L22" s="3"/>
    </row>
    <row r="23" spans="1:12" ht="19.5" customHeight="1" x14ac:dyDescent="0.3">
      <c r="A23" s="6">
        <v>13</v>
      </c>
      <c r="B23" s="2" t="s">
        <v>33</v>
      </c>
      <c r="C23" s="2" t="s">
        <v>21</v>
      </c>
      <c r="D23" s="7">
        <v>247.5</v>
      </c>
      <c r="E23" s="7">
        <v>82.5</v>
      </c>
      <c r="F23" s="7">
        <v>82.5</v>
      </c>
      <c r="G23" s="7"/>
      <c r="H23" s="7"/>
      <c r="I23" s="7">
        <f t="shared" si="0"/>
        <v>412.5</v>
      </c>
      <c r="J23" s="8"/>
      <c r="K23" s="7">
        <f t="shared" si="1"/>
        <v>0</v>
      </c>
      <c r="L23" s="3"/>
    </row>
    <row r="24" spans="1:12" ht="30" customHeight="1" x14ac:dyDescent="0.3">
      <c r="A24" s="6">
        <v>14</v>
      </c>
      <c r="B24" s="2" t="s">
        <v>34</v>
      </c>
      <c r="C24" s="2" t="s">
        <v>35</v>
      </c>
      <c r="D24" s="7">
        <v>660</v>
      </c>
      <c r="E24" s="7">
        <v>1815</v>
      </c>
      <c r="F24" s="7">
        <v>1650</v>
      </c>
      <c r="G24" s="7">
        <v>1155</v>
      </c>
      <c r="H24" s="7"/>
      <c r="I24" s="7">
        <f t="shared" si="0"/>
        <v>5280</v>
      </c>
      <c r="J24" s="8"/>
      <c r="K24" s="7">
        <f t="shared" si="1"/>
        <v>0</v>
      </c>
      <c r="L24" s="3"/>
    </row>
    <row r="25" spans="1:12" ht="19.5" customHeight="1" x14ac:dyDescent="0.3">
      <c r="A25" s="6">
        <v>15</v>
      </c>
      <c r="B25" s="2" t="s">
        <v>36</v>
      </c>
      <c r="C25" s="2" t="s">
        <v>35</v>
      </c>
      <c r="D25" s="7">
        <v>660</v>
      </c>
      <c r="E25" s="7">
        <v>1815</v>
      </c>
      <c r="F25" s="7">
        <v>1650</v>
      </c>
      <c r="G25" s="7">
        <v>1155</v>
      </c>
      <c r="H25" s="7"/>
      <c r="I25" s="7">
        <f t="shared" si="0"/>
        <v>5280</v>
      </c>
      <c r="J25" s="8"/>
      <c r="K25" s="7">
        <f t="shared" si="1"/>
        <v>0</v>
      </c>
      <c r="L25" s="3"/>
    </row>
    <row r="26" spans="1:12" ht="19.5" customHeight="1" x14ac:dyDescent="0.3">
      <c r="A26" s="6">
        <v>16</v>
      </c>
      <c r="B26" s="2" t="s">
        <v>37</v>
      </c>
      <c r="C26" s="2" t="s">
        <v>35</v>
      </c>
      <c r="D26" s="7">
        <v>660</v>
      </c>
      <c r="E26" s="7">
        <v>1815</v>
      </c>
      <c r="F26" s="7">
        <v>1650</v>
      </c>
      <c r="G26" s="7">
        <v>1155</v>
      </c>
      <c r="H26" s="7"/>
      <c r="I26" s="7">
        <f t="shared" si="0"/>
        <v>5280</v>
      </c>
      <c r="J26" s="8"/>
      <c r="K26" s="7">
        <f t="shared" si="1"/>
        <v>0</v>
      </c>
      <c r="L26" s="3"/>
    </row>
    <row r="27" spans="1:12" ht="19.5" customHeight="1" x14ac:dyDescent="0.3">
      <c r="A27" s="6">
        <v>17</v>
      </c>
      <c r="B27" s="2" t="s">
        <v>38</v>
      </c>
      <c r="C27" s="2" t="s">
        <v>35</v>
      </c>
      <c r="D27" s="7">
        <v>660</v>
      </c>
      <c r="E27" s="7">
        <v>1815</v>
      </c>
      <c r="F27" s="7">
        <v>1650</v>
      </c>
      <c r="G27" s="7">
        <v>1155</v>
      </c>
      <c r="H27" s="7"/>
      <c r="I27" s="7">
        <f t="shared" si="0"/>
        <v>5280</v>
      </c>
      <c r="J27" s="8"/>
      <c r="K27" s="7">
        <f t="shared" si="1"/>
        <v>0</v>
      </c>
      <c r="L27" s="3"/>
    </row>
    <row r="28" spans="1:12" ht="19.5" customHeight="1" x14ac:dyDescent="0.3">
      <c r="A28" s="6">
        <v>18</v>
      </c>
      <c r="B28" s="2" t="s">
        <v>39</v>
      </c>
      <c r="C28" s="2" t="s">
        <v>35</v>
      </c>
      <c r="D28" s="7">
        <v>660</v>
      </c>
      <c r="E28" s="7">
        <v>1815</v>
      </c>
      <c r="F28" s="7">
        <v>1650</v>
      </c>
      <c r="G28" s="7">
        <v>1155</v>
      </c>
      <c r="H28" s="7"/>
      <c r="I28" s="7">
        <f t="shared" si="0"/>
        <v>5280</v>
      </c>
      <c r="J28" s="8"/>
      <c r="K28" s="7">
        <f t="shared" si="1"/>
        <v>0</v>
      </c>
      <c r="L28" s="3"/>
    </row>
    <row r="29" spans="1:12" ht="19.5" customHeight="1" x14ac:dyDescent="0.3">
      <c r="A29" s="6">
        <v>19</v>
      </c>
      <c r="B29" s="2" t="s">
        <v>40</v>
      </c>
      <c r="C29" s="2" t="s">
        <v>41</v>
      </c>
      <c r="D29" s="7">
        <v>330</v>
      </c>
      <c r="E29" s="7">
        <v>825</v>
      </c>
      <c r="F29" s="7">
        <v>495</v>
      </c>
      <c r="G29" s="7">
        <v>165</v>
      </c>
      <c r="H29" s="7"/>
      <c r="I29" s="7">
        <f t="shared" si="0"/>
        <v>1815</v>
      </c>
      <c r="J29" s="8"/>
      <c r="K29" s="7">
        <f t="shared" si="1"/>
        <v>0</v>
      </c>
      <c r="L29" s="3"/>
    </row>
    <row r="30" spans="1:12" ht="19.5" customHeight="1" x14ac:dyDescent="0.3">
      <c r="A30" s="6">
        <v>20</v>
      </c>
      <c r="B30" s="2" t="s">
        <v>42</v>
      </c>
      <c r="C30" s="2" t="s">
        <v>41</v>
      </c>
      <c r="D30" s="7">
        <v>330</v>
      </c>
      <c r="E30" s="7">
        <v>825</v>
      </c>
      <c r="F30" s="7">
        <v>495</v>
      </c>
      <c r="G30" s="7">
        <v>165</v>
      </c>
      <c r="H30" s="7"/>
      <c r="I30" s="7">
        <f t="shared" si="0"/>
        <v>1815</v>
      </c>
      <c r="J30" s="8"/>
      <c r="K30" s="7">
        <f t="shared" si="1"/>
        <v>0</v>
      </c>
      <c r="L30" s="3"/>
    </row>
    <row r="31" spans="1:12" ht="19.5" customHeight="1" x14ac:dyDescent="0.3">
      <c r="A31" s="6">
        <v>21</v>
      </c>
      <c r="B31" s="2" t="s">
        <v>43</v>
      </c>
      <c r="C31" s="2" t="s">
        <v>41</v>
      </c>
      <c r="D31" s="7">
        <v>1650</v>
      </c>
      <c r="E31" s="7">
        <v>330</v>
      </c>
      <c r="F31" s="7"/>
      <c r="G31" s="7"/>
      <c r="H31" s="7"/>
      <c r="I31" s="7">
        <f t="shared" si="0"/>
        <v>1980</v>
      </c>
      <c r="J31" s="8"/>
      <c r="K31" s="7">
        <f t="shared" si="1"/>
        <v>0</v>
      </c>
      <c r="L31" s="3"/>
    </row>
    <row r="32" spans="1:12" ht="19.5" customHeight="1" x14ac:dyDescent="0.3">
      <c r="A32" s="6">
        <v>22</v>
      </c>
      <c r="B32" s="2" t="s">
        <v>44</v>
      </c>
      <c r="C32" s="2" t="s">
        <v>41</v>
      </c>
      <c r="D32" s="7">
        <v>1072.5</v>
      </c>
      <c r="E32" s="7">
        <v>907.5</v>
      </c>
      <c r="F32" s="7">
        <v>247.5</v>
      </c>
      <c r="G32" s="7"/>
      <c r="H32" s="7"/>
      <c r="I32" s="7">
        <f t="shared" si="0"/>
        <v>2227.5</v>
      </c>
      <c r="J32" s="8"/>
      <c r="K32" s="7">
        <f t="shared" si="1"/>
        <v>0</v>
      </c>
      <c r="L32" s="3"/>
    </row>
    <row r="33" spans="1:12" ht="19.5" customHeight="1" x14ac:dyDescent="0.3">
      <c r="A33" s="6">
        <v>23</v>
      </c>
      <c r="B33" s="2" t="s">
        <v>45</v>
      </c>
      <c r="C33" s="2" t="s">
        <v>41</v>
      </c>
      <c r="D33" s="7"/>
      <c r="E33" s="7">
        <v>330</v>
      </c>
      <c r="F33" s="7">
        <v>165</v>
      </c>
      <c r="G33" s="7">
        <v>165</v>
      </c>
      <c r="H33" s="7"/>
      <c r="I33" s="7">
        <f t="shared" si="0"/>
        <v>660</v>
      </c>
      <c r="J33" s="8"/>
      <c r="K33" s="7">
        <f t="shared" si="1"/>
        <v>0</v>
      </c>
      <c r="L33" s="3"/>
    </row>
    <row r="34" spans="1:12" ht="19.5" customHeight="1" x14ac:dyDescent="0.3">
      <c r="A34" s="6">
        <v>24</v>
      </c>
      <c r="B34" s="2" t="s">
        <v>46</v>
      </c>
      <c r="C34" s="2" t="s">
        <v>41</v>
      </c>
      <c r="D34" s="7">
        <v>330</v>
      </c>
      <c r="E34" s="7">
        <v>165</v>
      </c>
      <c r="F34" s="7"/>
      <c r="G34" s="7"/>
      <c r="H34" s="7"/>
      <c r="I34" s="7">
        <f t="shared" si="0"/>
        <v>495</v>
      </c>
      <c r="J34" s="8"/>
      <c r="K34" s="7">
        <f t="shared" si="1"/>
        <v>0</v>
      </c>
      <c r="L34" s="3"/>
    </row>
    <row r="35" spans="1:12" ht="19.5" customHeight="1" x14ac:dyDescent="0.3">
      <c r="A35" s="6">
        <v>25</v>
      </c>
      <c r="B35" s="2" t="s">
        <v>47</v>
      </c>
      <c r="C35" s="2" t="s">
        <v>41</v>
      </c>
      <c r="D35" s="7">
        <v>82.5</v>
      </c>
      <c r="E35" s="7">
        <v>247.5</v>
      </c>
      <c r="F35" s="7">
        <v>330</v>
      </c>
      <c r="G35" s="7">
        <v>82.5</v>
      </c>
      <c r="H35" s="7"/>
      <c r="I35" s="7">
        <f t="shared" si="0"/>
        <v>742.5</v>
      </c>
      <c r="J35" s="8"/>
      <c r="K35" s="7">
        <f t="shared" si="1"/>
        <v>0</v>
      </c>
      <c r="L35" s="3"/>
    </row>
    <row r="36" spans="1:12" ht="19.5" customHeight="1" x14ac:dyDescent="0.3">
      <c r="A36" s="6">
        <v>26</v>
      </c>
      <c r="B36" s="2" t="s">
        <v>48</v>
      </c>
      <c r="C36" s="2" t="s">
        <v>41</v>
      </c>
      <c r="D36" s="7"/>
      <c r="E36" s="7">
        <v>165</v>
      </c>
      <c r="F36" s="7">
        <v>1650</v>
      </c>
      <c r="G36" s="7"/>
      <c r="H36" s="7"/>
      <c r="I36" s="7">
        <f t="shared" si="0"/>
        <v>1815</v>
      </c>
      <c r="J36" s="8"/>
      <c r="K36" s="7">
        <f t="shared" si="1"/>
        <v>0</v>
      </c>
      <c r="L36" s="3"/>
    </row>
    <row r="37" spans="1:12" ht="19.5" customHeight="1" x14ac:dyDescent="0.3">
      <c r="A37" s="6">
        <v>27</v>
      </c>
      <c r="B37" s="2" t="s">
        <v>49</v>
      </c>
      <c r="C37" s="2" t="s">
        <v>41</v>
      </c>
      <c r="D37" s="7"/>
      <c r="E37" s="7">
        <v>825</v>
      </c>
      <c r="F37" s="7">
        <v>330</v>
      </c>
      <c r="G37" s="7"/>
      <c r="H37" s="7">
        <v>495</v>
      </c>
      <c r="I37" s="7">
        <f t="shared" si="0"/>
        <v>1650</v>
      </c>
      <c r="J37" s="8"/>
      <c r="K37" s="7">
        <f t="shared" si="1"/>
        <v>0</v>
      </c>
      <c r="L37" s="3"/>
    </row>
    <row r="38" spans="1:12" ht="19.5" customHeight="1" x14ac:dyDescent="0.3">
      <c r="A38" s="6">
        <v>28</v>
      </c>
      <c r="B38" s="2" t="s">
        <v>50</v>
      </c>
      <c r="C38" s="2" t="s">
        <v>41</v>
      </c>
      <c r="D38" s="7"/>
      <c r="E38" s="7">
        <v>1155</v>
      </c>
      <c r="F38" s="7">
        <v>165</v>
      </c>
      <c r="G38" s="7"/>
      <c r="H38" s="7">
        <v>495</v>
      </c>
      <c r="I38" s="7">
        <f t="shared" si="0"/>
        <v>1815</v>
      </c>
      <c r="J38" s="8"/>
      <c r="K38" s="7">
        <f t="shared" si="1"/>
        <v>0</v>
      </c>
      <c r="L38" s="3"/>
    </row>
    <row r="39" spans="1:12" ht="19.5" customHeight="1" x14ac:dyDescent="0.3">
      <c r="A39" s="6">
        <v>29</v>
      </c>
      <c r="B39" s="2" t="s">
        <v>51</v>
      </c>
      <c r="C39" s="2" t="s">
        <v>41</v>
      </c>
      <c r="D39" s="7">
        <v>330</v>
      </c>
      <c r="E39" s="7">
        <v>495</v>
      </c>
      <c r="F39" s="7">
        <v>660</v>
      </c>
      <c r="G39" s="7">
        <v>82.5</v>
      </c>
      <c r="H39" s="7">
        <v>82.5</v>
      </c>
      <c r="I39" s="7">
        <f t="shared" si="0"/>
        <v>1650</v>
      </c>
      <c r="J39" s="8"/>
      <c r="K39" s="7">
        <f t="shared" si="1"/>
        <v>0</v>
      </c>
      <c r="L39" s="3"/>
    </row>
    <row r="40" spans="1:12" ht="17.399999999999999" x14ac:dyDescent="0.3">
      <c r="A40" s="9"/>
      <c r="B40" s="1" t="s">
        <v>52</v>
      </c>
      <c r="C40" s="9"/>
      <c r="D40" s="10">
        <f t="shared" ref="D40:I40" si="2">SUM(D11:D39)</f>
        <v>12210</v>
      </c>
      <c r="E40" s="10">
        <f t="shared" si="2"/>
        <v>20130</v>
      </c>
      <c r="F40" s="10">
        <f t="shared" si="2"/>
        <v>16912.5</v>
      </c>
      <c r="G40" s="10">
        <f t="shared" si="2"/>
        <v>7136.25</v>
      </c>
      <c r="H40" s="10">
        <f t="shared" si="2"/>
        <v>1072.5</v>
      </c>
      <c r="I40" s="10">
        <f t="shared" si="2"/>
        <v>57461.25</v>
      </c>
      <c r="J40" s="9"/>
      <c r="K40" s="10">
        <f>SUM(K11:K39)</f>
        <v>0</v>
      </c>
      <c r="L40" s="9"/>
    </row>
    <row r="41" spans="1:12" ht="17.399999999999999" x14ac:dyDescent="0.3">
      <c r="B41" s="11" t="s">
        <v>53</v>
      </c>
    </row>
    <row r="42" spans="1:12" ht="15" customHeight="1" x14ac:dyDescent="0.3">
      <c r="B42" s="23" t="s">
        <v>54</v>
      </c>
      <c r="C42" s="23"/>
      <c r="D42" s="23"/>
      <c r="E42" s="23"/>
      <c r="F42" s="23"/>
      <c r="G42" s="23"/>
      <c r="H42" s="23"/>
      <c r="I42" s="23"/>
      <c r="J42" s="23"/>
      <c r="K42" s="7">
        <f>SUMPRODUCT(D11:D39,$J$11:$J$39)</f>
        <v>0</v>
      </c>
    </row>
    <row r="43" spans="1:12" ht="15" customHeight="1" x14ac:dyDescent="0.3">
      <c r="B43" s="23" t="s">
        <v>55</v>
      </c>
      <c r="C43" s="23"/>
      <c r="D43" s="23"/>
      <c r="E43" s="23"/>
      <c r="F43" s="23"/>
      <c r="G43" s="23"/>
      <c r="H43" s="23"/>
      <c r="I43" s="23"/>
      <c r="J43" s="23"/>
      <c r="K43" s="7">
        <f>SUMPRODUCT(E11:E39,$J$11:$J$39)</f>
        <v>0</v>
      </c>
    </row>
    <row r="44" spans="1:12" ht="15" customHeight="1" x14ac:dyDescent="0.3">
      <c r="B44" s="23" t="s">
        <v>56</v>
      </c>
      <c r="C44" s="23"/>
      <c r="D44" s="23"/>
      <c r="E44" s="23"/>
      <c r="F44" s="23"/>
      <c r="G44" s="23"/>
      <c r="H44" s="23"/>
      <c r="I44" s="23"/>
      <c r="J44" s="23"/>
      <c r="K44" s="7">
        <f>SUMPRODUCT(F11:F39,$J$11:$J$39)</f>
        <v>0</v>
      </c>
    </row>
    <row r="45" spans="1:12" ht="15" customHeight="1" x14ac:dyDescent="0.3">
      <c r="B45" s="23" t="s">
        <v>57</v>
      </c>
      <c r="C45" s="23"/>
      <c r="D45" s="23"/>
      <c r="E45" s="23"/>
      <c r="F45" s="23"/>
      <c r="G45" s="23"/>
      <c r="H45" s="23"/>
      <c r="I45" s="23"/>
      <c r="J45" s="23"/>
      <c r="K45" s="7">
        <f>SUMPRODUCT(G11:G39,$J$11:$J$39)</f>
        <v>0</v>
      </c>
    </row>
    <row r="46" spans="1:12" ht="15" customHeight="1" x14ac:dyDescent="0.3">
      <c r="B46" s="23" t="s">
        <v>58</v>
      </c>
      <c r="C46" s="23"/>
      <c r="D46" s="23"/>
      <c r="E46" s="23"/>
      <c r="F46" s="23"/>
      <c r="G46" s="23"/>
      <c r="H46" s="23"/>
      <c r="I46" s="23"/>
      <c r="J46" s="23"/>
      <c r="K46" s="7">
        <f>SUMPRODUCT(H11:H39,$J$11:$J$39)</f>
        <v>0</v>
      </c>
    </row>
    <row r="48" spans="1:12" ht="19.5" customHeight="1" x14ac:dyDescent="0.3">
      <c r="A48" s="20" t="s">
        <v>59</v>
      </c>
      <c r="B48" s="20"/>
      <c r="C48" s="20"/>
      <c r="D48" s="20"/>
      <c r="E48" s="20"/>
      <c r="F48" s="20"/>
      <c r="G48" s="20"/>
      <c r="H48" s="20"/>
      <c r="I48" s="20"/>
      <c r="J48" s="20"/>
      <c r="K48" s="20"/>
      <c r="L48" s="20"/>
    </row>
    <row r="49" spans="1:12" ht="15" customHeight="1" x14ac:dyDescent="0.3">
      <c r="B49" s="24" t="s">
        <v>10</v>
      </c>
      <c r="C49" s="24"/>
      <c r="D49" s="24"/>
      <c r="E49" s="24"/>
      <c r="F49" s="24"/>
      <c r="G49" s="24"/>
      <c r="H49" s="24"/>
      <c r="I49" s="24"/>
      <c r="J49" s="24"/>
      <c r="K49" s="5" t="s">
        <v>18</v>
      </c>
    </row>
    <row r="50" spans="1:12" ht="15" customHeight="1" x14ac:dyDescent="0.3">
      <c r="A50" s="6" t="s">
        <v>60</v>
      </c>
      <c r="B50" s="23" t="s">
        <v>61</v>
      </c>
      <c r="C50" s="23"/>
      <c r="D50" s="23"/>
      <c r="E50" s="23"/>
      <c r="F50" s="23"/>
      <c r="G50" s="23"/>
      <c r="H50" s="23"/>
      <c r="I50" s="23"/>
      <c r="J50" s="23"/>
      <c r="K50" s="12"/>
    </row>
    <row r="51" spans="1:12" ht="15" customHeight="1" x14ac:dyDescent="0.3">
      <c r="A51" s="6" t="s">
        <v>62</v>
      </c>
      <c r="B51" s="23" t="s">
        <v>63</v>
      </c>
      <c r="C51" s="23"/>
      <c r="D51" s="23"/>
      <c r="E51" s="23"/>
      <c r="F51" s="23"/>
      <c r="G51" s="23"/>
      <c r="H51" s="23"/>
      <c r="I51" s="23"/>
      <c r="J51" s="23"/>
      <c r="K51" s="12"/>
    </row>
    <row r="52" spans="1:12" ht="15" customHeight="1" x14ac:dyDescent="0.3">
      <c r="A52" s="6" t="s">
        <v>64</v>
      </c>
      <c r="B52" s="23" t="s">
        <v>65</v>
      </c>
      <c r="C52" s="23"/>
      <c r="D52" s="23"/>
      <c r="E52" s="23"/>
      <c r="F52" s="23"/>
      <c r="G52" s="23"/>
      <c r="H52" s="23"/>
      <c r="I52" s="23"/>
      <c r="J52" s="23"/>
      <c r="K52" s="12"/>
    </row>
    <row r="53" spans="1:12" ht="15" customHeight="1" x14ac:dyDescent="0.3">
      <c r="A53" s="6" t="s">
        <v>66</v>
      </c>
      <c r="B53" s="23" t="s">
        <v>67</v>
      </c>
      <c r="C53" s="23"/>
      <c r="D53" s="23"/>
      <c r="E53" s="23"/>
      <c r="F53" s="23"/>
      <c r="G53" s="23"/>
      <c r="H53" s="23"/>
      <c r="I53" s="23"/>
      <c r="J53" s="23"/>
      <c r="K53" s="12"/>
    </row>
    <row r="54" spans="1:12" ht="15" customHeight="1" x14ac:dyDescent="0.3">
      <c r="A54" s="6" t="s">
        <v>68</v>
      </c>
      <c r="B54" s="23" t="s">
        <v>69</v>
      </c>
      <c r="C54" s="23"/>
      <c r="D54" s="23"/>
      <c r="E54" s="23"/>
      <c r="F54" s="23"/>
      <c r="G54" s="23"/>
      <c r="H54" s="23"/>
      <c r="I54" s="23"/>
      <c r="J54" s="23"/>
      <c r="K54" s="12"/>
    </row>
    <row r="55" spans="1:12" ht="15" customHeight="1" x14ac:dyDescent="0.3">
      <c r="A55" s="6" t="s">
        <v>70</v>
      </c>
      <c r="B55" s="23" t="s">
        <v>71</v>
      </c>
      <c r="C55" s="23"/>
      <c r="D55" s="23"/>
      <c r="E55" s="23"/>
      <c r="F55" s="23"/>
      <c r="G55" s="23"/>
      <c r="H55" s="23"/>
      <c r="I55" s="23"/>
      <c r="J55" s="23"/>
      <c r="K55" s="12"/>
    </row>
    <row r="56" spans="1:12" ht="15" customHeight="1" x14ac:dyDescent="0.3">
      <c r="A56" s="9"/>
      <c r="B56" s="19" t="s">
        <v>72</v>
      </c>
      <c r="C56" s="19"/>
      <c r="D56" s="19"/>
      <c r="E56" s="19"/>
      <c r="F56" s="19"/>
      <c r="G56" s="19"/>
      <c r="H56" s="19"/>
      <c r="I56" s="19"/>
      <c r="J56" s="19"/>
      <c r="K56" s="10">
        <f>SUM(K50:K55)</f>
        <v>0</v>
      </c>
    </row>
    <row r="58" spans="1:12" ht="19.5" customHeight="1" x14ac:dyDescent="0.3">
      <c r="A58" s="20" t="s">
        <v>73</v>
      </c>
      <c r="B58" s="20"/>
      <c r="C58" s="20"/>
      <c r="D58" s="20"/>
      <c r="E58" s="20"/>
      <c r="F58" s="20"/>
      <c r="G58" s="20"/>
      <c r="H58" s="20"/>
      <c r="I58" s="20"/>
      <c r="J58" s="20"/>
      <c r="K58" s="20"/>
      <c r="L58" s="20"/>
    </row>
    <row r="59" spans="1:12" ht="15" customHeight="1" x14ac:dyDescent="0.3">
      <c r="A59" s="2"/>
      <c r="B59" s="23" t="s">
        <v>74</v>
      </c>
      <c r="C59" s="23"/>
      <c r="D59" s="23"/>
      <c r="E59" s="23"/>
      <c r="F59" s="23"/>
      <c r="G59" s="23"/>
      <c r="H59" s="23"/>
      <c r="I59" s="23"/>
      <c r="J59" s="2"/>
      <c r="K59" s="7">
        <f>K40+K56</f>
        <v>0</v>
      </c>
    </row>
    <row r="60" spans="1:12" ht="15" customHeight="1" x14ac:dyDescent="0.3">
      <c r="A60" s="2"/>
      <c r="B60" s="23" t="s">
        <v>75</v>
      </c>
      <c r="C60" s="23"/>
      <c r="D60" s="23"/>
      <c r="E60" s="23"/>
      <c r="F60" s="23"/>
      <c r="G60" s="23"/>
      <c r="H60" s="23"/>
      <c r="I60" s="23"/>
      <c r="J60" s="13">
        <v>0.1</v>
      </c>
      <c r="K60" s="7">
        <f>K59*J60</f>
        <v>0</v>
      </c>
    </row>
    <row r="61" spans="1:12" ht="15" customHeight="1" x14ac:dyDescent="0.3">
      <c r="A61" s="9"/>
      <c r="B61" s="19" t="s">
        <v>76</v>
      </c>
      <c r="C61" s="19"/>
      <c r="D61" s="19"/>
      <c r="E61" s="19"/>
      <c r="F61" s="19"/>
      <c r="G61" s="19"/>
      <c r="H61" s="19"/>
      <c r="I61" s="19"/>
      <c r="J61" s="9"/>
      <c r="K61" s="10">
        <f>K59+K60</f>
        <v>0</v>
      </c>
    </row>
    <row r="62" spans="1:12" ht="15" customHeight="1" x14ac:dyDescent="0.3">
      <c r="A62" s="2"/>
      <c r="B62" s="23" t="s">
        <v>77</v>
      </c>
      <c r="C62" s="23"/>
      <c r="D62" s="23"/>
      <c r="E62" s="23"/>
      <c r="F62" s="23"/>
      <c r="G62" s="23"/>
      <c r="H62" s="23"/>
      <c r="I62" s="23"/>
      <c r="J62" s="14">
        <v>0.21</v>
      </c>
      <c r="K62" s="7">
        <f>K61*J62</f>
        <v>0</v>
      </c>
    </row>
    <row r="63" spans="1:12" ht="15" customHeight="1" x14ac:dyDescent="0.3">
      <c r="A63" s="9"/>
      <c r="B63" s="19" t="s">
        <v>78</v>
      </c>
      <c r="C63" s="19"/>
      <c r="D63" s="19"/>
      <c r="E63" s="19"/>
      <c r="F63" s="19"/>
      <c r="G63" s="19"/>
      <c r="H63" s="19"/>
      <c r="I63" s="19"/>
      <c r="J63" s="9"/>
      <c r="K63" s="10">
        <f>K61+K62</f>
        <v>0</v>
      </c>
    </row>
    <row r="64" spans="1:12" ht="15" customHeight="1" x14ac:dyDescent="0.3">
      <c r="A64" s="2"/>
      <c r="B64" s="23" t="s">
        <v>79</v>
      </c>
      <c r="C64" s="23"/>
      <c r="D64" s="23"/>
      <c r="E64" s="23"/>
      <c r="F64" s="23"/>
      <c r="G64" s="23"/>
      <c r="H64" s="23"/>
      <c r="I64" s="23"/>
      <c r="J64" s="15">
        <v>5.3</v>
      </c>
      <c r="K64" s="7">
        <f>K61/J64</f>
        <v>0</v>
      </c>
    </row>
    <row r="66" spans="1:12" ht="19.5" customHeight="1" x14ac:dyDescent="0.3">
      <c r="A66" s="20" t="s">
        <v>80</v>
      </c>
      <c r="B66" s="20"/>
      <c r="C66" s="20"/>
      <c r="D66" s="20"/>
      <c r="E66" s="20"/>
      <c r="F66" s="20"/>
      <c r="G66" s="20"/>
      <c r="H66" s="20"/>
      <c r="I66" s="20"/>
      <c r="J66" s="20"/>
      <c r="K66" s="20"/>
      <c r="L66" s="20"/>
    </row>
    <row r="67" spans="1:12" ht="25.35" customHeight="1" x14ac:dyDescent="0.3">
      <c r="B67" s="24" t="s">
        <v>81</v>
      </c>
      <c r="C67" s="24"/>
      <c r="D67" s="24"/>
      <c r="E67" s="24"/>
      <c r="F67" s="24"/>
      <c r="G67" s="24"/>
      <c r="H67" s="24"/>
      <c r="I67" s="24"/>
      <c r="J67" s="5" t="s">
        <v>82</v>
      </c>
      <c r="K67" s="5" t="s">
        <v>83</v>
      </c>
    </row>
    <row r="68" spans="1:12" ht="15" customHeight="1" x14ac:dyDescent="0.3">
      <c r="A68" s="6" t="s">
        <v>84</v>
      </c>
      <c r="B68" s="23" t="s">
        <v>54</v>
      </c>
      <c r="C68" s="23"/>
      <c r="D68" s="23"/>
      <c r="E68" s="23"/>
      <c r="F68" s="23"/>
      <c r="G68" s="23"/>
      <c r="H68" s="23"/>
      <c r="I68" s="23"/>
      <c r="J68" s="16">
        <v>0.3</v>
      </c>
      <c r="K68" s="7">
        <f>$K$61*J68</f>
        <v>0</v>
      </c>
    </row>
    <row r="69" spans="1:12" ht="15" customHeight="1" x14ac:dyDescent="0.3">
      <c r="A69" s="6" t="s">
        <v>85</v>
      </c>
      <c r="B69" s="23" t="s">
        <v>55</v>
      </c>
      <c r="C69" s="23"/>
      <c r="D69" s="23"/>
      <c r="E69" s="23"/>
      <c r="F69" s="23"/>
      <c r="G69" s="23"/>
      <c r="H69" s="23"/>
      <c r="I69" s="23"/>
      <c r="J69" s="16">
        <v>0.3</v>
      </c>
      <c r="K69" s="7">
        <f>$K$61*J69</f>
        <v>0</v>
      </c>
    </row>
    <row r="70" spans="1:12" ht="15" customHeight="1" x14ac:dyDescent="0.3">
      <c r="A70" s="6" t="s">
        <v>86</v>
      </c>
      <c r="B70" s="23" t="s">
        <v>56</v>
      </c>
      <c r="C70" s="23"/>
      <c r="D70" s="23"/>
      <c r="E70" s="23"/>
      <c r="F70" s="23"/>
      <c r="G70" s="23"/>
      <c r="H70" s="23"/>
      <c r="I70" s="23"/>
      <c r="J70" s="16">
        <v>0.25</v>
      </c>
      <c r="K70" s="7">
        <f>$K$61*J70</f>
        <v>0</v>
      </c>
    </row>
    <row r="71" spans="1:12" ht="15" customHeight="1" x14ac:dyDescent="0.3">
      <c r="A71" s="6" t="s">
        <v>87</v>
      </c>
      <c r="B71" s="23" t="s">
        <v>57</v>
      </c>
      <c r="C71" s="23"/>
      <c r="D71" s="23"/>
      <c r="E71" s="23"/>
      <c r="F71" s="23"/>
      <c r="G71" s="23"/>
      <c r="H71" s="23"/>
      <c r="I71" s="23"/>
      <c r="J71" s="16">
        <v>0.1</v>
      </c>
      <c r="K71" s="7">
        <f>$K$61*J71</f>
        <v>0</v>
      </c>
    </row>
    <row r="72" spans="1:12" ht="15" customHeight="1" x14ac:dyDescent="0.3">
      <c r="A72" s="6" t="s">
        <v>88</v>
      </c>
      <c r="B72" s="23" t="s">
        <v>58</v>
      </c>
      <c r="C72" s="23"/>
      <c r="D72" s="23"/>
      <c r="E72" s="23"/>
      <c r="F72" s="23"/>
      <c r="G72" s="23"/>
      <c r="H72" s="23"/>
      <c r="I72" s="23"/>
      <c r="J72" s="16">
        <v>0.05</v>
      </c>
      <c r="K72" s="7">
        <f>$K$61*J72</f>
        <v>0</v>
      </c>
    </row>
    <row r="73" spans="1:12" ht="15" customHeight="1" x14ac:dyDescent="0.3">
      <c r="A73" s="9"/>
      <c r="B73" s="19" t="s">
        <v>89</v>
      </c>
      <c r="C73" s="19"/>
      <c r="D73" s="19"/>
      <c r="E73" s="19"/>
      <c r="F73" s="19"/>
      <c r="G73" s="19"/>
      <c r="H73" s="19"/>
      <c r="I73" s="19"/>
      <c r="J73" s="17">
        <f>SUM(J68:J72)</f>
        <v>1</v>
      </c>
      <c r="K73" s="10">
        <f>SUM(K68:K72)</f>
        <v>0</v>
      </c>
    </row>
    <row r="75" spans="1:12" ht="19.5" customHeight="1" x14ac:dyDescent="0.3">
      <c r="A75" s="20" t="s">
        <v>90</v>
      </c>
      <c r="B75" s="20"/>
      <c r="C75" s="20"/>
      <c r="D75" s="20"/>
      <c r="E75" s="20"/>
      <c r="F75" s="20"/>
      <c r="G75" s="20"/>
      <c r="H75" s="20"/>
      <c r="I75" s="20"/>
      <c r="J75" s="20"/>
      <c r="K75" s="20"/>
      <c r="L75" s="20"/>
    </row>
    <row r="76" spans="1:12" ht="48" customHeight="1" x14ac:dyDescent="0.3">
      <c r="A76" s="21" t="s">
        <v>91</v>
      </c>
      <c r="B76" s="21"/>
      <c r="C76" s="21"/>
      <c r="D76" s="21"/>
      <c r="E76" s="21"/>
      <c r="F76" s="21"/>
      <c r="G76" s="21"/>
      <c r="H76" s="21"/>
      <c r="I76" s="21"/>
      <c r="J76" s="21"/>
      <c r="K76" s="21"/>
      <c r="L76" s="21"/>
    </row>
    <row r="78" spans="1:12" ht="17.399999999999999" x14ac:dyDescent="0.3">
      <c r="B78" s="18" t="s">
        <v>92</v>
      </c>
      <c r="E78" s="22"/>
      <c r="F78" s="22"/>
      <c r="G78" s="22"/>
      <c r="H78" s="22"/>
    </row>
    <row r="79" spans="1:12" ht="17.399999999999999" x14ac:dyDescent="0.3">
      <c r="B79" s="18" t="s">
        <v>93</v>
      </c>
      <c r="E79" s="22"/>
      <c r="F79" s="22"/>
      <c r="G79" s="22"/>
      <c r="H79" s="22"/>
    </row>
  </sheetData>
  <mergeCells count="42">
    <mergeCell ref="A1:L1"/>
    <mergeCell ref="A2:L2"/>
    <mergeCell ref="A3:L3"/>
    <mergeCell ref="A5:B5"/>
    <mergeCell ref="C5:F5"/>
    <mergeCell ref="H5:I5"/>
    <mergeCell ref="K5:L5"/>
    <mergeCell ref="A7:L7"/>
    <mergeCell ref="A9:L9"/>
    <mergeCell ref="B42:J42"/>
    <mergeCell ref="B43:J43"/>
    <mergeCell ref="B44:J44"/>
    <mergeCell ref="B45:J45"/>
    <mergeCell ref="B46:J46"/>
    <mergeCell ref="A48:L48"/>
    <mergeCell ref="B49:J49"/>
    <mergeCell ref="B50:J50"/>
    <mergeCell ref="B51:J51"/>
    <mergeCell ref="B52:J52"/>
    <mergeCell ref="B53:J53"/>
    <mergeCell ref="B54:J54"/>
    <mergeCell ref="B55:J55"/>
    <mergeCell ref="B56:J56"/>
    <mergeCell ref="A58:L58"/>
    <mergeCell ref="B59:I59"/>
    <mergeCell ref="B60:I60"/>
    <mergeCell ref="B61:I61"/>
    <mergeCell ref="B62:I62"/>
    <mergeCell ref="B63:I63"/>
    <mergeCell ref="B64:I64"/>
    <mergeCell ref="A66:L66"/>
    <mergeCell ref="B67:I67"/>
    <mergeCell ref="B68:I68"/>
    <mergeCell ref="B69:I69"/>
    <mergeCell ref="B70:I70"/>
    <mergeCell ref="B71:I71"/>
    <mergeCell ref="B72:I72"/>
    <mergeCell ref="B73:I73"/>
    <mergeCell ref="A75:L75"/>
    <mergeCell ref="A76:L76"/>
    <mergeCell ref="E78:H78"/>
    <mergeCell ref="E79:H79"/>
  </mergeCells>
  <pageMargins left="0.75" right="0.75" top="1" bottom="1" header="0.511811023622047" footer="0.5"/>
  <pageSetup paperSize="9" fitToHeight="0" orientation="landscape" horizontalDpi="300" verticalDpi="300"/>
  <headerFooter>
    <oddFooter>&amp;C&amp;"Titillium Web,Regular"Formular de ofertă financiară, PUG Municipiul Timișoara, pagina &amp;P din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efd0b45-54b6-4746-a91f-396efecd3438" xsi:nil="true"/>
    <lcf76f155ced4ddcb4097134ff3c332f xmlns="daf8c5ea-4481-424e-934b-1449173f5d3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F53C57BFB4EBE44A3D1FE1AEF38E826" ma:contentTypeVersion="17" ma:contentTypeDescription="Creați un document nou." ma:contentTypeScope="" ma:versionID="eae02115309279b420b811d0b08db2e3">
  <xsd:schema xmlns:xsd="http://www.w3.org/2001/XMLSchema" xmlns:xs="http://www.w3.org/2001/XMLSchema" xmlns:p="http://schemas.microsoft.com/office/2006/metadata/properties" xmlns:ns2="daf8c5ea-4481-424e-934b-1449173f5d33" xmlns:ns3="9efd0b45-54b6-4746-a91f-396efecd3438" targetNamespace="http://schemas.microsoft.com/office/2006/metadata/properties" ma:root="true" ma:fieldsID="37c8d2502876d7e28d0284b5c1e9931c" ns2:_="" ns3:_="">
    <xsd:import namespace="daf8c5ea-4481-424e-934b-1449173f5d33"/>
    <xsd:import namespace="9efd0b45-54b6-4746-a91f-396efecd343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3:SharedWithUsers" minOccurs="0"/>
                <xsd:element ref="ns3:SharedWithDetails"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f8c5ea-4481-424e-934b-1449173f5d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Etichete imagine" ma:readOnly="false" ma:fieldId="{5cf76f15-5ced-4ddc-b409-7134ff3c332f}" ma:taxonomyMulti="true" ma:sspId="7c837b06-168b-49bd-934c-a7032f4aac14"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fd0b45-54b6-4746-a91f-396efecd3438"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2c8a4e2-0c29-4281-a7e0-cb98e617c3f8}" ma:internalName="TaxCatchAll" ma:showField="CatchAllData" ma:web="9efd0b45-54b6-4746-a91f-396efecd343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Partajat c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jat cu detali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 de conținut"/>
        <xsd:element ref="dc:title" minOccurs="0" maxOccurs="1" ma:index="4" ma:displayName="Titlu"/>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1EEA6E-A21E-4343-86DE-45664E1A1ECF}">
  <ds:schemaRefs>
    <ds:schemaRef ds:uri="http://schemas.microsoft.com/office/2006/metadata/properties"/>
    <ds:schemaRef ds:uri="http://schemas.microsoft.com/office/infopath/2007/PartnerControls"/>
    <ds:schemaRef ds:uri="9efd0b45-54b6-4746-a91f-396efecd3438"/>
    <ds:schemaRef ds:uri="daf8c5ea-4481-424e-934b-1449173f5d33"/>
  </ds:schemaRefs>
</ds:datastoreItem>
</file>

<file path=customXml/itemProps2.xml><?xml version="1.0" encoding="utf-8"?>
<ds:datastoreItem xmlns:ds="http://schemas.openxmlformats.org/officeDocument/2006/customXml" ds:itemID="{3E4E448F-AEF4-4763-AAC5-F4C6EFAB79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f8c5ea-4481-424e-934b-1449173f5d33"/>
    <ds:schemaRef ds:uri="9efd0b45-54b6-4746-a91f-396efecd34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74222B-BF7B-4308-81FE-4AD8ECDC68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Formular oferta financiara</vt:lpstr>
      <vt:lpstr>'Formular oferta financiara'!Print_Titles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Roxana PATRULESCU</cp:lastModifiedBy>
  <cp:revision>0</cp:revision>
  <dcterms:created xsi:type="dcterms:W3CDTF">2026-10-29T13:21:20Z</dcterms:created>
  <dcterms:modified xsi:type="dcterms:W3CDTF">2026-10-29T14:31:29Z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0x0101000F53C57BFB4EBE44A3D1FE1AEF38E826</vt:lpwstr>
  </property>
  <property fmtid="{D5CDD505-2E9C-101B-9397-08002B2CF9AE}" pid="3" name="MediaServiceImageTags">
    <vt:lpwstr/>
  </property>
</Properties>
</file>